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69\1 výzva\"/>
    </mc:Choice>
  </mc:AlternateContent>
  <xr:revisionPtr revIDLastSave="0" documentId="13_ncr:1_{469D5CCF-D8F0-4CC5-9FFE-A61CA309A07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S10" i="1"/>
  <c r="O10" i="1"/>
  <c r="O8" i="1" l="1"/>
  <c r="O9" i="1"/>
  <c r="R8" i="1"/>
  <c r="S8" i="1"/>
  <c r="R9" i="1"/>
  <c r="S9" i="1"/>
  <c r="R7" i="1" l="1"/>
  <c r="Q13" i="1" s="1"/>
  <c r="O7" i="1"/>
  <c r="P13" i="1" s="1"/>
  <c r="S7" i="1" l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<sst xmlns="http://schemas.openxmlformats.org/spreadsheetml/2006/main" count="65" uniqueCount="52">
  <si>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</si>
  <si>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</si>
  <si>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</si>
  <si>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</si>
  <si>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</si>
  <si>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</si>
  <si>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</si>
  <si>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</si>
  <si>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</si>
  <si>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</si>
  <si>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</si>
  <si>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</si>
  <si>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</si>
  <si>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</si>
  <si>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</si>
  <si>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</si>
  <si>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</si>
  <si>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</si>
  <si>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</si>
  <si>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</si>
  <si>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</si>
  <si>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</si>
  <si>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</si>
  <si>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</si>
  <si>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</si>
  <si>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</si>
  <si>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</si>
  <si>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</si>
  <si>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</si>
  <si>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</si>
  <si>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</si>
  <si>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Paměťová karta do fotoaparátu</t>
  </si>
  <si>
    <t>ANO</t>
  </si>
  <si>
    <t>PRVA-2022-044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</si>
  <si>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</si>
  <si>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Chodské náměstí 1, 
301 00 Plzeň,
Fakulta pedagogická - Centrum biologie, geověd a envigogiky, 
místnost CH 319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</si>
  <si>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</si>
  <si>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r>
      <t>Velikost mimálně 512 GB.
Ryc</t>
    </r>
    <r>
      <rPr>
        <sz val="11"/>
        <color theme="1"/>
        <rFont val="Calibri"/>
        <family val="2"/>
        <charset val="238"/>
        <scheme val="minor"/>
      </rPr>
      <t>hlost čtení min.</t>
    </r>
    <r>
      <rPr>
        <sz val="11"/>
        <rFont val="Calibri"/>
        <family val="2"/>
        <charset val="238"/>
        <scheme val="minor"/>
      </rPr>
      <t xml:space="preserve"> 200 MB/s.
Rychlost zápisu dat až 140 MB/s.
Musí mít podporu 4K rozlišení.
Třída UHS-I, U3.
Paměťová karta musí mít bezpečnostní zámek proti náhodnému smazání dat. 
Odolné provedení vůči vodě, teplotám, nárazům i záření.
</t>
    </r>
    <r>
      <rPr>
        <b/>
        <sz val="11"/>
        <rFont val="Calibri"/>
        <family val="2"/>
        <charset val="238"/>
        <scheme val="minor"/>
      </rPr>
      <t>Kompatibilní s fotoaparátem Canon EOS RP.</t>
    </r>
  </si>
  <si>
    <t>Stabilizátor pro mobil</t>
  </si>
  <si>
    <t>Klopový mikrofon</t>
  </si>
  <si>
    <t>bal</t>
  </si>
  <si>
    <t>PRVA-22-042</t>
  </si>
  <si>
    <t>Mgr. Václav Duffek,
Tel.: 728 681 210,
E-mail: duffekv@fpe.zcu.cz</t>
  </si>
  <si>
    <t>Mgr. Tereza Vorlová,
Tel.: 37763 6241,
E-mail: geratovt@cbg.zcu.cz</t>
  </si>
  <si>
    <t>Chodské náměstí 1, 
301 00 Plzeň, 
Fakulta pedagogická - Centrum biologie, geověd a envigogiky,
místnost CH 323</t>
  </si>
  <si>
    <t>Michaela Vacková, 
Tel.: 605 502 202,
37763 8103</t>
  </si>
  <si>
    <t>Univerzitní 22, 
301 00 Plzeň, 
Fakulta strojní - Katedra energetických strojů a zařízení,
místnost UK 709</t>
  </si>
  <si>
    <t>Nosnost min. 200 g.
Výdrž min. 5 h.
Způsob upevnění: 1/4" závit.
S teleskopickou rukojetí a stativovou trojnožkou.
Bluetooth, USB-C, ovládání pomocí aplikace.
Panoramatický mód, scenérický mód, časosběrný mód.</t>
  </si>
  <si>
    <t>Telekonvertor</t>
  </si>
  <si>
    <t>2x prodloužení ohniskové vzdálenosti objektivu.
Asférický optický člen.
Bajonet objektivu: Nikon F.
Bez stabilizace obrazu v objektivu.
Typ objektivu: konvertor.
Kompatibilní s full-frame aparáty.
Bez elektroniky.</t>
  </si>
  <si>
    <t>Příloha č. 2 Kupní smlouvy - technická specifikace
Audiovizuální technika (II.) 069 - 2022</t>
  </si>
  <si>
    <r>
      <rPr>
        <b/>
        <sz val="11"/>
        <rFont val="Calibri"/>
        <family val="2"/>
        <charset val="238"/>
        <scheme val="minor"/>
      </rPr>
      <t xml:space="preserve">2x klopový mikrofon </t>
    </r>
    <r>
      <rPr>
        <sz val="11"/>
        <rFont val="Calibri"/>
        <family val="2"/>
        <charset val="238"/>
        <scheme val="minor"/>
      </rPr>
      <t xml:space="preserve">s jednou základní stanicí v balení. 
Mikrofon bezdrátový klopový, připojení 3,5 mm Jack, kondenzátorový, všesměrové snímání.
Frekvence od min. 50 Hz do min. 20000 Hz.
Pásmo a frekvence bezdrátového přenosu: WiFi 2400 MHz. 
Šířka max. 47 mm, výška max. 20 mm, hloubka max. 47 mm. 
Napájení: zabudovaný akumulátor.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</si>
</sst>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4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5" fillId="4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 indent="1"/>
    </xf>
    <xf numFmtId="0" fontId="15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4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9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66" zoomScaleNormal="66" workbookViewId="0">
      <selection activeCell="N8" sqref="N8:N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90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3.28515625" customWidth="1"/>
    <col min="12" max="12" width="29.42578125" customWidth="1"/>
    <col min="13" max="13" width="33.710937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6.7109375" style="4" customWidth="1"/>
  </cols>
  <sheetData>
    <row r="1" spans="1:21" s="5" customFormat="1" ht="42.6" customHeight="1" x14ac:dyDescent="0.25">
      <c r="B1" s="104" t="s">
        <v>50</v>
      </c>
      <c r="C1" s="105"/>
      <c r="D1" s="105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2" t="s">
        <v>5</v>
      </c>
      <c r="H6" s="44" t="s">
        <v>28</v>
      </c>
      <c r="I6" s="35" t="s">
        <v>17</v>
      </c>
      <c r="J6" s="35" t="s">
        <v>18</v>
      </c>
      <c r="K6" s="24" t="s">
        <v>36</v>
      </c>
      <c r="L6" s="39" t="s">
        <v>19</v>
      </c>
      <c r="M6" s="35" t="s">
        <v>20</v>
      </c>
      <c r="N6" s="24" t="s">
        <v>34</v>
      </c>
      <c r="O6" s="35" t="s">
        <v>21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22</v>
      </c>
      <c r="U6" s="35" t="s">
        <v>23</v>
      </c>
    </row>
    <row r="7" spans="1:21" s="5" customFormat="1" ht="231.75" customHeight="1" thickTop="1" thickBot="1" x14ac:dyDescent="0.3">
      <c r="A7" s="27"/>
      <c r="B7" s="45">
        <v>1</v>
      </c>
      <c r="C7" s="46" t="s">
        <v>31</v>
      </c>
      <c r="D7" s="47">
        <v>1</v>
      </c>
      <c r="E7" s="48" t="s">
        <v>24</v>
      </c>
      <c r="F7" s="49" t="s">
        <v>37</v>
      </c>
      <c r="G7" s="118"/>
      <c r="H7" s="50" t="s">
        <v>29</v>
      </c>
      <c r="I7" s="51" t="s">
        <v>30</v>
      </c>
      <c r="J7" s="52" t="s">
        <v>32</v>
      </c>
      <c r="K7" s="53" t="s">
        <v>33</v>
      </c>
      <c r="L7" s="54" t="s">
        <v>43</v>
      </c>
      <c r="M7" s="54" t="s">
        <v>35</v>
      </c>
      <c r="N7" s="55">
        <v>14</v>
      </c>
      <c r="O7" s="56">
        <f>D7*P7</f>
        <v>3305</v>
      </c>
      <c r="P7" s="57">
        <v>3305</v>
      </c>
      <c r="Q7" s="114"/>
      <c r="R7" s="58">
        <f>D7*Q7</f>
        <v>0</v>
      </c>
      <c r="S7" s="59" t="str">
        <f t="shared" ref="S7" si="0">IF(ISNUMBER(Q7), IF(Q7&gt;P7,"NEVYHOVUJE","VYHOVUJE")," ")</f>
        <v xml:space="preserve"> </v>
      </c>
      <c r="T7" s="48"/>
      <c r="U7" s="48" t="s">
        <v>13</v>
      </c>
    </row>
    <row r="8" spans="1:21" s="5" customFormat="1" ht="121.5" customHeight="1" x14ac:dyDescent="0.25">
      <c r="A8" s="27"/>
      <c r="B8" s="60">
        <v>2</v>
      </c>
      <c r="C8" s="61" t="s">
        <v>38</v>
      </c>
      <c r="D8" s="62">
        <v>1</v>
      </c>
      <c r="E8" s="63" t="s">
        <v>24</v>
      </c>
      <c r="F8" s="64" t="s">
        <v>47</v>
      </c>
      <c r="G8" s="119"/>
      <c r="H8" s="65" t="s">
        <v>29</v>
      </c>
      <c r="I8" s="93" t="s">
        <v>30</v>
      </c>
      <c r="J8" s="97" t="s">
        <v>32</v>
      </c>
      <c r="K8" s="95" t="s">
        <v>41</v>
      </c>
      <c r="L8" s="93" t="s">
        <v>42</v>
      </c>
      <c r="M8" s="93" t="s">
        <v>44</v>
      </c>
      <c r="N8" s="112">
        <v>14</v>
      </c>
      <c r="O8" s="66">
        <f>D8*P8</f>
        <v>3700</v>
      </c>
      <c r="P8" s="67">
        <v>3700</v>
      </c>
      <c r="Q8" s="115"/>
      <c r="R8" s="68">
        <f>D8*Q8</f>
        <v>0</v>
      </c>
      <c r="S8" s="69" t="str">
        <f t="shared" ref="S8:S9" si="1">IF(ISNUMBER(Q8), IF(Q8&gt;P8,"NEVYHOVUJE","VYHOVUJE")," ")</f>
        <v xml:space="preserve"> </v>
      </c>
      <c r="T8" s="63"/>
      <c r="U8" s="63" t="s">
        <v>13</v>
      </c>
    </row>
    <row r="9" spans="1:21" s="5" customFormat="1" ht="136.5" customHeight="1" thickBot="1" x14ac:dyDescent="0.3">
      <c r="A9" s="27"/>
      <c r="B9" s="70">
        <v>3</v>
      </c>
      <c r="C9" s="75" t="s">
        <v>39</v>
      </c>
      <c r="D9" s="71">
        <v>1</v>
      </c>
      <c r="E9" s="72" t="s">
        <v>40</v>
      </c>
      <c r="F9" s="73" t="s">
        <v>51</v>
      </c>
      <c r="G9" s="120"/>
      <c r="H9" s="74" t="s">
        <v>29</v>
      </c>
      <c r="I9" s="111"/>
      <c r="J9" s="98"/>
      <c r="K9" s="96"/>
      <c r="L9" s="94"/>
      <c r="M9" s="94"/>
      <c r="N9" s="113"/>
      <c r="O9" s="76">
        <f>D9*P9</f>
        <v>6000</v>
      </c>
      <c r="P9" s="77">
        <v>6000</v>
      </c>
      <c r="Q9" s="116"/>
      <c r="R9" s="78">
        <f>D9*Q9</f>
        <v>0</v>
      </c>
      <c r="S9" s="79" t="str">
        <f t="shared" si="1"/>
        <v xml:space="preserve"> </v>
      </c>
      <c r="T9" s="72"/>
      <c r="U9" s="72" t="s">
        <v>12</v>
      </c>
    </row>
    <row r="10" spans="1:21" s="5" customFormat="1" ht="137.25" customHeight="1" thickBot="1" x14ac:dyDescent="0.3">
      <c r="A10" s="27"/>
      <c r="B10" s="80">
        <v>4</v>
      </c>
      <c r="C10" s="85" t="s">
        <v>48</v>
      </c>
      <c r="D10" s="81">
        <v>1</v>
      </c>
      <c r="E10" s="82" t="s">
        <v>24</v>
      </c>
      <c r="F10" s="83" t="s">
        <v>49</v>
      </c>
      <c r="G10" s="121"/>
      <c r="H10" s="84" t="s">
        <v>29</v>
      </c>
      <c r="I10" s="85" t="s">
        <v>30</v>
      </c>
      <c r="J10" s="86" t="s">
        <v>29</v>
      </c>
      <c r="K10" s="87"/>
      <c r="L10" s="85" t="s">
        <v>45</v>
      </c>
      <c r="M10" s="85" t="s">
        <v>46</v>
      </c>
      <c r="N10" s="88">
        <v>14</v>
      </c>
      <c r="O10" s="89">
        <f>D10*P10</f>
        <v>12150</v>
      </c>
      <c r="P10" s="90">
        <v>12150</v>
      </c>
      <c r="Q10" s="117"/>
      <c r="R10" s="91">
        <f>D10*Q10</f>
        <v>0</v>
      </c>
      <c r="S10" s="92" t="str">
        <f t="shared" ref="S10" si="2">IF(ISNUMBER(Q10), IF(Q10&gt;P10,"NEVYHOVUJE","VYHOVUJE")," ")</f>
        <v xml:space="preserve"> </v>
      </c>
      <c r="T10" s="82"/>
      <c r="U10" s="82" t="s">
        <v>13</v>
      </c>
    </row>
    <row r="11" spans="1:21" ht="13.5" customHeight="1" thickTop="1" thickBo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40"/>
      <c r="S11" s="5"/>
      <c r="T11" s="5"/>
    </row>
    <row r="12" spans="1:21" ht="49.5" customHeight="1" thickTop="1" thickBot="1" x14ac:dyDescent="0.3">
      <c r="A12" s="5"/>
      <c r="B12" s="106" t="s">
        <v>27</v>
      </c>
      <c r="C12" s="107"/>
      <c r="D12" s="107"/>
      <c r="E12" s="107"/>
      <c r="F12" s="107"/>
      <c r="G12" s="107"/>
      <c r="H12" s="41"/>
      <c r="I12" s="28"/>
      <c r="J12" s="28"/>
      <c r="K12" s="28"/>
      <c r="L12" s="8"/>
      <c r="M12" s="8"/>
      <c r="N12" s="29"/>
      <c r="O12" s="29"/>
      <c r="P12" s="30" t="s">
        <v>10</v>
      </c>
      <c r="Q12" s="108" t="s">
        <v>11</v>
      </c>
      <c r="R12" s="109"/>
      <c r="S12" s="110"/>
      <c r="T12" s="22"/>
      <c r="U12" s="31"/>
    </row>
    <row r="13" spans="1:21" ht="53.25" customHeight="1" thickTop="1" thickBot="1" x14ac:dyDescent="0.3">
      <c r="A13" s="5"/>
      <c r="B13" s="103" t="s">
        <v>25</v>
      </c>
      <c r="C13" s="103"/>
      <c r="D13" s="103"/>
      <c r="E13" s="103"/>
      <c r="F13" s="103"/>
      <c r="G13" s="103"/>
      <c r="H13" s="103"/>
      <c r="I13" s="32"/>
      <c r="L13" s="12"/>
      <c r="M13" s="12"/>
      <c r="N13" s="33"/>
      <c r="O13" s="33"/>
      <c r="P13" s="34">
        <f>SUM(O7:O10)</f>
        <v>25155</v>
      </c>
      <c r="Q13" s="99">
        <f>SUM(R7:R10)</f>
        <v>0</v>
      </c>
      <c r="R13" s="100"/>
      <c r="S13" s="101"/>
      <c r="T13" s="5"/>
    </row>
    <row r="14" spans="1:21" ht="15.75" thickTop="1" x14ac:dyDescent="0.25">
      <c r="A14" s="5"/>
      <c r="B14" s="102" t="s">
        <v>26</v>
      </c>
      <c r="C14" s="102"/>
      <c r="D14" s="102"/>
      <c r="E14" s="102"/>
      <c r="F14" s="102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spans="2:20" ht="14.25" customHeight="1" x14ac:dyDescent="0.25">
      <c r="B33" s="5"/>
      <c r="K33" s="5"/>
      <c r="L33" s="5"/>
      <c r="P33" s="5"/>
      <c r="Q33" s="5"/>
      <c r="R33" s="5"/>
      <c r="S33" s="5"/>
      <c r="T33" s="5"/>
    </row>
    <row r="34" spans="2:20" ht="14.25" customHeight="1" x14ac:dyDescent="0.25"/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Xmy++7+zmeEc/FcnQFA8ps3dSF2PYg+Jn4brBC9gbNwaHKXryWfiuCVImZ62rzEwH8oZrSlkIgAJijSI/xItgA==" saltValue="CMMm8VnWrUSOLLDNS5wlrQ==" spinCount="100000" sheet="1" objects="1" scenarios="1"/>
  <mergeCells count="12">
    <mergeCell ref="Q13:S13"/>
    <mergeCell ref="B14:F14"/>
    <mergeCell ref="B13:H13"/>
    <mergeCell ref="B1:D1"/>
    <mergeCell ref="B12:G12"/>
    <mergeCell ref="Q12:S12"/>
    <mergeCell ref="I8:I9"/>
    <mergeCell ref="N8:N9"/>
    <mergeCell ref="K8:K9"/>
    <mergeCell ref="J8:J9"/>
    <mergeCell ref="L8:L9"/>
    <mergeCell ref="M8:M9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G7:H10 Q7:Q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J7:J8 J10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2022-11-08T14:03:46Z</dcterms:modified>
</cp:coreProperties>
</file>